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ithold\Downloads\"/>
    </mc:Choice>
  </mc:AlternateContent>
  <xr:revisionPtr revIDLastSave="0" documentId="10_ncr:100000_{F2D43D3E-6B05-4BDC-B8DA-A50249F6CFE8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FUNCIONES" sheetId="1" r:id="rId1"/>
  </sheets>
  <calcPr calcId="179017"/>
</workbook>
</file>

<file path=xl/calcChain.xml><?xml version="1.0" encoding="utf-8"?>
<calcChain xmlns="http://schemas.openxmlformats.org/spreadsheetml/2006/main">
  <c r="G55" i="1" l="1"/>
  <c r="G52" i="1"/>
  <c r="G51" i="1"/>
  <c r="G48" i="1"/>
  <c r="G46" i="1"/>
  <c r="G13" i="1"/>
  <c r="F40" i="1"/>
  <c r="G28" i="1"/>
  <c r="G26" i="1"/>
  <c r="G24" i="1"/>
  <c r="G31" i="1"/>
  <c r="G22" i="1"/>
  <c r="G19" i="1"/>
  <c r="E9" i="1"/>
  <c r="G8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Héctor Rasso</author>
  </authors>
  <commentList>
    <comment ref="H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Héctor Rasso:</t>
        </r>
        <r>
          <rPr>
            <sz val="9"/>
            <color indexed="81"/>
            <rFont val="Tahoma"/>
            <family val="2"/>
          </rPr>
          <t xml:space="preserve">
Ver también 
función No. 14.</t>
        </r>
      </text>
    </comment>
  </commentList>
</comments>
</file>

<file path=xl/sharedStrings.xml><?xml version="1.0" encoding="utf-8"?>
<sst xmlns="http://schemas.openxmlformats.org/spreadsheetml/2006/main" count="144" uniqueCount="103">
  <si>
    <t>ALGUNAS FUNCIONES EN EXCEL</t>
  </si>
  <si>
    <t>UTILIDAD</t>
  </si>
  <si>
    <t>EJEMPLO</t>
  </si>
  <si>
    <t>FUNCIONES DE FECHA Y HORA</t>
  </si>
  <si>
    <t>AHORA ()</t>
  </si>
  <si>
    <t>Devuelve la fecha y la hora actual</t>
  </si>
  <si>
    <t>DIAS360()</t>
  </si>
  <si>
    <t>Calcula el número de días entre dos fechas</t>
  </si>
  <si>
    <t>Fecha 1</t>
  </si>
  <si>
    <t>Fecha 2</t>
  </si>
  <si>
    <t>Diferencia de días</t>
  </si>
  <si>
    <t>No.</t>
  </si>
  <si>
    <t>HOY()</t>
  </si>
  <si>
    <t>Devuelve la fecha actual</t>
  </si>
  <si>
    <t>FUNCIONES DE TEXTO</t>
  </si>
  <si>
    <t>CONCATENAR(texto1,texto2,texto3…)</t>
  </si>
  <si>
    <t>Devuelve una cadena de caracteres con la unión</t>
  </si>
  <si>
    <t>Cadena 1</t>
  </si>
  <si>
    <t xml:space="preserve">La </t>
  </si>
  <si>
    <t>roja</t>
  </si>
  <si>
    <t xml:space="preserve">casa </t>
  </si>
  <si>
    <t>OBSERVACIONES</t>
  </si>
  <si>
    <t>En caso de que la segunda fecha sea anterior a la primera, la función devolverá un número negativo</t>
  </si>
  <si>
    <t>La concatenación de caracteres incluye los espacios en blanco</t>
  </si>
  <si>
    <t>Unión</t>
  </si>
  <si>
    <t>Cadena buscada</t>
  </si>
  <si>
    <t>Cadena original</t>
  </si>
  <si>
    <t>La casa roja</t>
  </si>
  <si>
    <t>Posición inicial</t>
  </si>
  <si>
    <r>
      <t>ENCONTRAR(texto_buscado,dentro_del_texto,</t>
    </r>
    <r>
      <rPr>
        <sz val="12"/>
        <color rgb="FFFF0000"/>
        <rFont val="Arial"/>
        <family val="2"/>
      </rPr>
      <t>num_inicial</t>
    </r>
    <r>
      <rPr>
        <sz val="12"/>
        <color theme="1"/>
        <rFont val="Arial"/>
        <family val="2"/>
      </rPr>
      <t>)</t>
    </r>
  </si>
  <si>
    <t>Devuelve la posición inicial del texto buscado desde el carácter señalado</t>
  </si>
  <si>
    <t>TEXTO(valor,formato)</t>
  </si>
  <si>
    <t>Convierte un valor a texto</t>
  </si>
  <si>
    <t>Número a convertir</t>
  </si>
  <si>
    <t>Texto</t>
  </si>
  <si>
    <t>Texto resultante</t>
  </si>
  <si>
    <t>El parámetro formato se utiliza para indicar el número de ceros a la derecha y a la izquierda que tendrá el texto resultante</t>
  </si>
  <si>
    <t>LARGO(texto)</t>
  </si>
  <si>
    <t>Devuelve la longitud del texto</t>
  </si>
  <si>
    <t>Longitud</t>
  </si>
  <si>
    <t>MAYUSC(texto)</t>
  </si>
  <si>
    <t>MINUSC(texto)</t>
  </si>
  <si>
    <t>Convierte todo el texto a mayúsculas</t>
  </si>
  <si>
    <t>Convierte todo el texto a minúsculas</t>
  </si>
  <si>
    <t>Resultado</t>
  </si>
  <si>
    <t>la casa roja</t>
  </si>
  <si>
    <t>LA CASA ROJA</t>
  </si>
  <si>
    <t>BUSCAR(valor_buscado,vector_de_comparación,vector_resultante)</t>
  </si>
  <si>
    <t>Busca en la primera fila el dato deseado para dar como resultado el valor de la segunda fila</t>
  </si>
  <si>
    <t>Uno</t>
  </si>
  <si>
    <t>Dos</t>
  </si>
  <si>
    <t>Tres</t>
  </si>
  <si>
    <t>Cuatro</t>
  </si>
  <si>
    <t>Cinco</t>
  </si>
  <si>
    <t>Valor1</t>
  </si>
  <si>
    <t>Valor2</t>
  </si>
  <si>
    <t>Valor3</t>
  </si>
  <si>
    <t>Valor4</t>
  </si>
  <si>
    <t>Valor5</t>
  </si>
  <si>
    <t>Cadena 2</t>
  </si>
  <si>
    <t>Cadena 3</t>
  </si>
  <si>
    <t>FUNCIONES DE BÚSQUEDA</t>
  </si>
  <si>
    <t>Búsqueda</t>
  </si>
  <si>
    <t>Tabla con valores</t>
  </si>
  <si>
    <t>Lista</t>
  </si>
  <si>
    <t>Para que la función opere correctamente es necesario que la tabla esté ordenada por la primera columna ascendentemente</t>
  </si>
  <si>
    <t>FUNCIONES LÓGICAS</t>
  </si>
  <si>
    <t>Y(valor_lógico1, valor_lógico2,….)</t>
  </si>
  <si>
    <t>Comprueba si todos los valores son verdaderos</t>
  </si>
  <si>
    <t>Devuelve un valor que se especifica si una fórmula lo evalúa como un error; de lo contrario, devuelve el resultado de la fórmula.</t>
  </si>
  <si>
    <t>SI(prueba_lógica,valor_si_verdadero,valor_si_falso)</t>
  </si>
  <si>
    <t>SI.ERROR(valor,valor_si_error)</t>
  </si>
  <si>
    <t>Especifica una prueba lógica que realizar.</t>
  </si>
  <si>
    <t>FUNCIONES ESTADÍSTICAS</t>
  </si>
  <si>
    <t>CONTAR.SI(rango, criterio)</t>
  </si>
  <si>
    <t>Cuenta el número de celdas, dentro del rango, que cumplen el criterio especificado.</t>
  </si>
  <si>
    <t>FECHA(año,mes,día)</t>
  </si>
  <si>
    <t>Devuelve la fecha en formato fecha</t>
  </si>
  <si>
    <t>Año</t>
  </si>
  <si>
    <t>Mes</t>
  </si>
  <si>
    <t>Día</t>
  </si>
  <si>
    <t>Fecha</t>
  </si>
  <si>
    <t>Validación</t>
  </si>
  <si>
    <t>Puede probar la validación de la función cambiando cualquiera de los valores de la tabla por un valor negativo. La validación será negativa</t>
  </si>
  <si>
    <t>Dato</t>
  </si>
  <si>
    <t>Puede probar la validación de la función cambiando a un valor negativo. La validación etiquetara "NEGATIVO"</t>
  </si>
  <si>
    <t>Cambiar error</t>
  </si>
  <si>
    <t>VERDE</t>
  </si>
  <si>
    <t>azul</t>
  </si>
  <si>
    <r>
      <t xml:space="preserve">Se puede omitir el parámetro </t>
    </r>
    <r>
      <rPr>
        <sz val="11"/>
        <color rgb="FFFF0000"/>
        <rFont val="Arial"/>
        <family val="2"/>
      </rPr>
      <t>num_inicial</t>
    </r>
    <r>
      <rPr>
        <sz val="11"/>
        <color theme="1"/>
        <rFont val="Arial"/>
        <family val="2"/>
      </rPr>
      <t xml:space="preserve"> y tomará por omisión el número 1. Devuelve un error si la cadena buscada no es encontrada en la cadena original.</t>
    </r>
  </si>
  <si>
    <t>La función "ENCONTRAR" devuelve un error al no encontrar la cadena. En este caso con SI.ERROR cambiamos este error por el valor 15</t>
  </si>
  <si>
    <t>ROJO</t>
  </si>
  <si>
    <t>AZUL</t>
  </si>
  <si>
    <r>
      <t xml:space="preserve">Se obtienen las ocurrencias que hay del valor "AZUL" en el rango </t>
    </r>
    <r>
      <rPr>
        <b/>
        <sz val="14"/>
        <color theme="1"/>
        <rFont val="Arial"/>
        <family val="2"/>
      </rPr>
      <t>E57:G61</t>
    </r>
    <r>
      <rPr>
        <sz val="14"/>
        <color theme="1"/>
        <rFont val="Arial"/>
        <family val="2"/>
      </rPr>
      <t xml:space="preserve">. Puede probar la validación de la función cambiando al valor </t>
    </r>
    <r>
      <rPr>
        <b/>
        <sz val="14"/>
        <color theme="1"/>
        <rFont val="Arial"/>
        <family val="2"/>
      </rPr>
      <t>"VERDE"</t>
    </r>
    <r>
      <rPr>
        <sz val="14"/>
        <color theme="1"/>
        <rFont val="Arial"/>
        <family val="2"/>
      </rPr>
      <t xml:space="preserve"> o </t>
    </r>
    <r>
      <rPr>
        <b/>
        <sz val="14"/>
        <color theme="1"/>
        <rFont val="Arial"/>
        <family val="2"/>
      </rPr>
      <t>"ROJO"</t>
    </r>
    <r>
      <rPr>
        <sz val="14"/>
        <color theme="1"/>
        <rFont val="Arial"/>
        <family val="2"/>
      </rPr>
      <t xml:space="preserve"> </t>
    </r>
  </si>
  <si>
    <t>Rango de ejemplo</t>
  </si>
  <si>
    <t>ENLACES</t>
  </si>
  <si>
    <t>A un lugar dentro de la misma hoja de cálculo</t>
  </si>
  <si>
    <t>A una dirección URL</t>
  </si>
  <si>
    <t>Para abrir un archivo o documento cualquiera</t>
  </si>
  <si>
    <t>TIPO</t>
  </si>
  <si>
    <t>Enlace a la celda A1</t>
  </si>
  <si>
    <t>Enlace a la página de Google</t>
  </si>
  <si>
    <t>Enlace a la hoja "FINAL" celda A242 del Insumo7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</si>
</sst>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u/>
      <sz val="9.35"/>
      <color theme="10"/>
      <name val="Calibri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2" borderId="16" xfId="0" applyFont="1" applyFill="1" applyBorder="1"/>
    <xf numFmtId="0" fontId="10" fillId="0" borderId="42" xfId="0" applyFont="1" applyBorder="1"/>
    <xf numFmtId="14" fontId="10" fillId="0" borderId="15" xfId="0" applyNumberFormat="1" applyFont="1" applyBorder="1"/>
    <xf numFmtId="14" fontId="10" fillId="0" borderId="1" xfId="0" applyNumberFormat="1" applyFont="1" applyBorder="1"/>
    <xf numFmtId="0" fontId="10" fillId="0" borderId="21" xfId="0" applyFont="1" applyBorder="1" applyAlignment="1">
      <alignment horizontal="center"/>
    </xf>
    <xf numFmtId="0" fontId="10" fillId="0" borderId="15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2" borderId="18" xfId="0" applyFont="1" applyFill="1" applyBorder="1"/>
    <xf numFmtId="0" fontId="10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10" fillId="3" borderId="21" xfId="0" applyNumberFormat="1" applyFont="1" applyFill="1" applyBorder="1" applyAlignment="1">
      <alignment horizontal="center"/>
    </xf>
    <xf numFmtId="0" fontId="10" fillId="3" borderId="21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4" xfId="1" applyFont="1" applyBorder="1" applyAlignment="1" applyProtection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2" fillId="3" borderId="2" xfId="0" applyFont="1" applyFill="1" applyBorder="1"/>
    <xf numFmtId="0" fontId="2" fillId="3" borderId="2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14" fontId="10" fillId="3" borderId="5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14" fontId="10" fillId="3" borderId="3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22" fontId="10" fillId="3" borderId="29" xfId="0" applyNumberFormat="1" applyFont="1" applyFill="1" applyBorder="1" applyAlignment="1">
      <alignment horizontal="center" vertical="center"/>
    </xf>
    <xf numFmtId="22" fontId="10" fillId="3" borderId="31" xfId="0" applyNumberFormat="1" applyFont="1" applyFill="1" applyBorder="1" applyAlignment="1">
      <alignment horizontal="center" vertical="center"/>
    </xf>
    <xf numFmtId="22" fontId="10" fillId="3" borderId="3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TIC2_Bloque2_Insumo7.xlsx" TargetMode="External"/><Relationship Id="rId1" Type="http://schemas.openxmlformats.org/officeDocument/2006/relationships/hyperlink" Target="http://www.google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B2:H70"/>
  <sheetViews>
    <sheetView tabSelected="1" zoomScale="85" zoomScaleNormal="85" workbookViewId="0">
      <selection activeCell="D70" sqref="D70"/>
    </sheetView>
  </sheetViews>
  <sheetFormatPr baseColWidth="10" defaultRowHeight="18" x14ac:dyDescent="0.25"/>
  <cols>
    <col min="1" max="1" width="4.7109375" style="1" customWidth="1"/>
    <col min="2" max="2" width="5.7109375" style="1" customWidth="1"/>
    <col min="3" max="3" width="64" style="1" customWidth="1"/>
    <col min="4" max="4" width="30.140625" style="1" customWidth="1"/>
    <col min="5" max="5" width="12.7109375" style="1" customWidth="1"/>
    <col min="6" max="6" width="11.5703125" style="1" customWidth="1"/>
    <col min="7" max="7" width="17.7109375" style="1" customWidth="1"/>
    <col min="8" max="8" width="39.28515625" style="1" customWidth="1"/>
    <col min="9" max="16384" width="11.42578125" style="1"/>
  </cols>
  <sheetData>
    <row r="2" spans="2:8" ht="26.25" x14ac:dyDescent="0.4">
      <c r="C2" s="14" t="s">
        <v>0</v>
      </c>
    </row>
    <row r="3" spans="2:8" ht="36.75" customHeight="1" thickBot="1" x14ac:dyDescent="0.3">
      <c r="C3" s="13"/>
    </row>
    <row r="4" spans="2:8" ht="18.75" thickBot="1" x14ac:dyDescent="0.3">
      <c r="B4" s="6" t="s">
        <v>11</v>
      </c>
      <c r="C4" s="7" t="s">
        <v>3</v>
      </c>
      <c r="D4" s="7" t="s">
        <v>1</v>
      </c>
      <c r="E4" s="70" t="s">
        <v>2</v>
      </c>
      <c r="F4" s="71"/>
      <c r="G4" s="72"/>
      <c r="H4" s="8" t="s">
        <v>21</v>
      </c>
    </row>
    <row r="5" spans="2:8" ht="36.75" thickBot="1" x14ac:dyDescent="0.3">
      <c r="B5" s="15">
        <v>1</v>
      </c>
      <c r="C5" s="32" t="s">
        <v>4</v>
      </c>
      <c r="D5" s="16" t="s">
        <v>5</v>
      </c>
      <c r="E5" s="133">
        <f ca="1">NOW()</f>
        <v>43216.406671296296</v>
      </c>
      <c r="F5" s="134"/>
      <c r="G5" s="135"/>
      <c r="H5" s="17"/>
    </row>
    <row r="6" spans="2:8" ht="21.75" customHeight="1" x14ac:dyDescent="0.3">
      <c r="B6" s="143">
        <v>2</v>
      </c>
      <c r="C6" s="145" t="s">
        <v>6</v>
      </c>
      <c r="D6" s="87" t="s">
        <v>7</v>
      </c>
      <c r="E6" s="132" t="s">
        <v>8</v>
      </c>
      <c r="F6" s="132"/>
      <c r="G6" s="19">
        <v>40909</v>
      </c>
      <c r="H6" s="160" t="s">
        <v>22</v>
      </c>
    </row>
    <row r="7" spans="2:8" ht="18.75" x14ac:dyDescent="0.3">
      <c r="B7" s="159"/>
      <c r="C7" s="155"/>
      <c r="D7" s="136"/>
      <c r="E7" s="127" t="s">
        <v>9</v>
      </c>
      <c r="F7" s="127"/>
      <c r="G7" s="20">
        <v>41130</v>
      </c>
      <c r="H7" s="161"/>
    </row>
    <row r="8" spans="2:8" ht="19.5" customHeight="1" thickBot="1" x14ac:dyDescent="0.35">
      <c r="B8" s="144"/>
      <c r="C8" s="146"/>
      <c r="D8" s="88"/>
      <c r="E8" s="128" t="s">
        <v>10</v>
      </c>
      <c r="F8" s="128"/>
      <c r="G8" s="31">
        <f>DAYS360(G6,G7)</f>
        <v>218</v>
      </c>
      <c r="H8" s="162"/>
    </row>
    <row r="9" spans="2:8" ht="23.25" customHeight="1" thickBot="1" x14ac:dyDescent="0.35">
      <c r="B9" s="12">
        <v>3</v>
      </c>
      <c r="C9" s="33" t="s">
        <v>12</v>
      </c>
      <c r="D9" s="29" t="s">
        <v>13</v>
      </c>
      <c r="E9" s="129">
        <f ca="1">TODAY()</f>
        <v>43216</v>
      </c>
      <c r="F9" s="130"/>
      <c r="G9" s="131"/>
      <c r="H9" s="30"/>
    </row>
    <row r="10" spans="2:8" ht="17.25" customHeight="1" x14ac:dyDescent="0.3">
      <c r="B10" s="117">
        <v>4</v>
      </c>
      <c r="C10" s="120" t="s">
        <v>76</v>
      </c>
      <c r="D10" s="68" t="s">
        <v>77</v>
      </c>
      <c r="E10" s="132" t="s">
        <v>78</v>
      </c>
      <c r="F10" s="132"/>
      <c r="G10" s="27">
        <v>2012</v>
      </c>
      <c r="H10" s="93"/>
    </row>
    <row r="11" spans="2:8" ht="18" customHeight="1" x14ac:dyDescent="0.3">
      <c r="B11" s="118"/>
      <c r="C11" s="121"/>
      <c r="D11" s="69"/>
      <c r="E11" s="127" t="s">
        <v>79</v>
      </c>
      <c r="F11" s="127"/>
      <c r="G11" s="28">
        <v>1</v>
      </c>
      <c r="H11" s="94"/>
    </row>
    <row r="12" spans="2:8" ht="18.75" customHeight="1" x14ac:dyDescent="0.3">
      <c r="B12" s="118"/>
      <c r="C12" s="121"/>
      <c r="D12" s="69"/>
      <c r="E12" s="127" t="s">
        <v>80</v>
      </c>
      <c r="F12" s="127"/>
      <c r="G12" s="28">
        <v>1</v>
      </c>
      <c r="H12" s="94"/>
    </row>
    <row r="13" spans="2:8" ht="27.75" customHeight="1" thickBot="1" x14ac:dyDescent="0.35">
      <c r="B13" s="119"/>
      <c r="C13" s="122"/>
      <c r="D13" s="82"/>
      <c r="E13" s="127" t="s">
        <v>81</v>
      </c>
      <c r="F13" s="127"/>
      <c r="G13" s="34">
        <f>DATE(G10,G11,G12)</f>
        <v>40909</v>
      </c>
      <c r="H13" s="95"/>
    </row>
    <row r="14" spans="2:8" ht="50.25" customHeight="1" thickBot="1" x14ac:dyDescent="0.3">
      <c r="B14" s="3"/>
      <c r="C14" s="3"/>
      <c r="D14" s="4"/>
      <c r="E14" s="4"/>
      <c r="F14" s="5"/>
      <c r="G14" s="5"/>
    </row>
    <row r="15" spans="2:8" ht="18.75" thickBot="1" x14ac:dyDescent="0.3">
      <c r="B15" s="6" t="s">
        <v>11</v>
      </c>
      <c r="C15" s="7" t="s">
        <v>14</v>
      </c>
      <c r="D15" s="7" t="s">
        <v>1</v>
      </c>
      <c r="E15" s="70" t="s">
        <v>2</v>
      </c>
      <c r="F15" s="71"/>
      <c r="G15" s="72"/>
      <c r="H15" s="8" t="s">
        <v>21</v>
      </c>
    </row>
    <row r="16" spans="2:8" ht="21.75" customHeight="1" x14ac:dyDescent="0.3">
      <c r="B16" s="143">
        <v>5</v>
      </c>
      <c r="C16" s="145" t="s">
        <v>15</v>
      </c>
      <c r="D16" s="87" t="s">
        <v>16</v>
      </c>
      <c r="E16" s="132" t="s">
        <v>17</v>
      </c>
      <c r="F16" s="132"/>
      <c r="G16" s="22" t="s">
        <v>18</v>
      </c>
      <c r="H16" s="163" t="s">
        <v>23</v>
      </c>
    </row>
    <row r="17" spans="2:8" ht="18.75" x14ac:dyDescent="0.3">
      <c r="B17" s="159"/>
      <c r="C17" s="155"/>
      <c r="D17" s="136"/>
      <c r="E17" s="127" t="s">
        <v>59</v>
      </c>
      <c r="F17" s="127"/>
      <c r="G17" s="23" t="s">
        <v>20</v>
      </c>
      <c r="H17" s="164"/>
    </row>
    <row r="18" spans="2:8" ht="18.75" x14ac:dyDescent="0.3">
      <c r="B18" s="159"/>
      <c r="C18" s="155"/>
      <c r="D18" s="136"/>
      <c r="E18" s="127" t="s">
        <v>60</v>
      </c>
      <c r="F18" s="127"/>
      <c r="G18" s="23" t="s">
        <v>19</v>
      </c>
      <c r="H18" s="164"/>
    </row>
    <row r="19" spans="2:8" ht="19.5" thickBot="1" x14ac:dyDescent="0.35">
      <c r="B19" s="144"/>
      <c r="C19" s="146"/>
      <c r="D19" s="88"/>
      <c r="E19" s="128" t="s">
        <v>24</v>
      </c>
      <c r="F19" s="128"/>
      <c r="G19" s="35" t="str">
        <f>CONCATENATE(G16,G17,G18)</f>
        <v>La casa roja</v>
      </c>
      <c r="H19" s="165"/>
    </row>
    <row r="20" spans="2:8" ht="20.25" customHeight="1" x14ac:dyDescent="0.3">
      <c r="B20" s="159">
        <v>6</v>
      </c>
      <c r="C20" s="166" t="s">
        <v>29</v>
      </c>
      <c r="D20" s="136" t="s">
        <v>30</v>
      </c>
      <c r="E20" s="123" t="s">
        <v>25</v>
      </c>
      <c r="F20" s="124"/>
      <c r="G20" s="24" t="s">
        <v>20</v>
      </c>
      <c r="H20" s="63" t="s">
        <v>89</v>
      </c>
    </row>
    <row r="21" spans="2:8" ht="18.75" x14ac:dyDescent="0.3">
      <c r="B21" s="159"/>
      <c r="C21" s="166"/>
      <c r="D21" s="136"/>
      <c r="E21" s="167" t="s">
        <v>26</v>
      </c>
      <c r="F21" s="168"/>
      <c r="G21" s="23" t="s">
        <v>27</v>
      </c>
      <c r="H21" s="63"/>
    </row>
    <row r="22" spans="2:8" ht="19.5" thickBot="1" x14ac:dyDescent="0.3">
      <c r="B22" s="159"/>
      <c r="C22" s="166"/>
      <c r="D22" s="136"/>
      <c r="E22" s="125" t="s">
        <v>28</v>
      </c>
      <c r="F22" s="126"/>
      <c r="G22" s="36">
        <f>FIND(G20,G21,1)</f>
        <v>4</v>
      </c>
      <c r="H22" s="63"/>
    </row>
    <row r="23" spans="2:8" ht="18.75" x14ac:dyDescent="0.25">
      <c r="B23" s="143">
        <v>7</v>
      </c>
      <c r="C23" s="145" t="s">
        <v>37</v>
      </c>
      <c r="D23" s="87" t="s">
        <v>38</v>
      </c>
      <c r="E23" s="123" t="s">
        <v>34</v>
      </c>
      <c r="F23" s="124"/>
      <c r="G23" s="25" t="s">
        <v>27</v>
      </c>
      <c r="H23" s="156"/>
    </row>
    <row r="24" spans="2:8" ht="19.5" thickBot="1" x14ac:dyDescent="0.3">
      <c r="B24" s="144"/>
      <c r="C24" s="146"/>
      <c r="D24" s="88"/>
      <c r="E24" s="147" t="s">
        <v>39</v>
      </c>
      <c r="F24" s="148"/>
      <c r="G24" s="37">
        <f>LEN(G23)</f>
        <v>12</v>
      </c>
      <c r="H24" s="157"/>
    </row>
    <row r="25" spans="2:8" ht="18.75" x14ac:dyDescent="0.25">
      <c r="B25" s="143">
        <v>8</v>
      </c>
      <c r="C25" s="145" t="s">
        <v>40</v>
      </c>
      <c r="D25" s="87" t="s">
        <v>42</v>
      </c>
      <c r="E25" s="123" t="s">
        <v>34</v>
      </c>
      <c r="F25" s="124"/>
      <c r="G25" s="25" t="s">
        <v>45</v>
      </c>
      <c r="H25" s="156"/>
    </row>
    <row r="26" spans="2:8" ht="18.75" thickBot="1" x14ac:dyDescent="0.3">
      <c r="B26" s="144"/>
      <c r="C26" s="146"/>
      <c r="D26" s="88"/>
      <c r="E26" s="125" t="s">
        <v>44</v>
      </c>
      <c r="F26" s="126"/>
      <c r="G26" s="38" t="str">
        <f>UPPER(G25)</f>
        <v>LA CASA ROJA</v>
      </c>
      <c r="H26" s="157"/>
    </row>
    <row r="27" spans="2:8" x14ac:dyDescent="0.25">
      <c r="B27" s="143">
        <v>9</v>
      </c>
      <c r="C27" s="145" t="s">
        <v>41</v>
      </c>
      <c r="D27" s="87" t="s">
        <v>43</v>
      </c>
      <c r="E27" s="123" t="s">
        <v>34</v>
      </c>
      <c r="F27" s="124"/>
      <c r="G27" s="26" t="s">
        <v>46</v>
      </c>
      <c r="H27" s="156"/>
    </row>
    <row r="28" spans="2:8" ht="19.5" thickBot="1" x14ac:dyDescent="0.3">
      <c r="B28" s="144"/>
      <c r="C28" s="146"/>
      <c r="D28" s="88"/>
      <c r="E28" s="147" t="s">
        <v>44</v>
      </c>
      <c r="F28" s="148"/>
      <c r="G28" s="37" t="str">
        <f>LOWER(G27)</f>
        <v>la casa roja</v>
      </c>
      <c r="H28" s="157"/>
    </row>
    <row r="29" spans="2:8" ht="18" customHeight="1" x14ac:dyDescent="0.25">
      <c r="B29" s="143">
        <v>10</v>
      </c>
      <c r="C29" s="145" t="s">
        <v>31</v>
      </c>
      <c r="D29" s="87" t="s">
        <v>32</v>
      </c>
      <c r="E29" s="149" t="s">
        <v>33</v>
      </c>
      <c r="F29" s="150"/>
      <c r="G29" s="141">
        <v>5</v>
      </c>
      <c r="H29" s="62" t="s">
        <v>36</v>
      </c>
    </row>
    <row r="30" spans="2:8" ht="19.5" customHeight="1" x14ac:dyDescent="0.25">
      <c r="B30" s="159"/>
      <c r="C30" s="155"/>
      <c r="D30" s="136"/>
      <c r="E30" s="151"/>
      <c r="F30" s="152"/>
      <c r="G30" s="142"/>
      <c r="H30" s="63"/>
    </row>
    <row r="31" spans="2:8" ht="24" customHeight="1" thickBot="1" x14ac:dyDescent="0.35">
      <c r="B31" s="144"/>
      <c r="C31" s="146"/>
      <c r="D31" s="88"/>
      <c r="E31" s="153" t="s">
        <v>35</v>
      </c>
      <c r="F31" s="154"/>
      <c r="G31" s="39" t="str">
        <f>TEXT(G29,"#000.00")</f>
        <v>005.00</v>
      </c>
      <c r="H31" s="64"/>
    </row>
    <row r="32" spans="2:8" ht="51" customHeight="1" thickBot="1" x14ac:dyDescent="0.3"/>
    <row r="33" spans="2:8" ht="18.75" customHeight="1" thickBot="1" x14ac:dyDescent="0.3">
      <c r="B33" s="6" t="s">
        <v>11</v>
      </c>
      <c r="C33" s="7" t="s">
        <v>61</v>
      </c>
      <c r="D33" s="7" t="s">
        <v>1</v>
      </c>
      <c r="E33" s="70" t="s">
        <v>2</v>
      </c>
      <c r="F33" s="71"/>
      <c r="G33" s="72"/>
      <c r="H33" s="8" t="s">
        <v>21</v>
      </c>
    </row>
    <row r="34" spans="2:8" ht="21" customHeight="1" thickBot="1" x14ac:dyDescent="0.35">
      <c r="B34" s="117">
        <v>11</v>
      </c>
      <c r="C34" s="120" t="s">
        <v>47</v>
      </c>
      <c r="D34" s="87" t="s">
        <v>48</v>
      </c>
      <c r="E34" s="111" t="s">
        <v>63</v>
      </c>
      <c r="F34" s="158" t="s">
        <v>64</v>
      </c>
      <c r="G34" s="158"/>
      <c r="H34" s="138" t="s">
        <v>65</v>
      </c>
    </row>
    <row r="35" spans="2:8" ht="20.25" thickTop="1" thickBot="1" x14ac:dyDescent="0.35">
      <c r="B35" s="118"/>
      <c r="C35" s="121"/>
      <c r="D35" s="136"/>
      <c r="E35" s="112"/>
      <c r="F35" s="18" t="s">
        <v>53</v>
      </c>
      <c r="G35" s="18" t="s">
        <v>58</v>
      </c>
      <c r="H35" s="139"/>
    </row>
    <row r="36" spans="2:8" ht="20.25" thickTop="1" thickBot="1" x14ac:dyDescent="0.35">
      <c r="B36" s="118"/>
      <c r="C36" s="121"/>
      <c r="D36" s="136"/>
      <c r="E36" s="112"/>
      <c r="F36" s="18" t="s">
        <v>52</v>
      </c>
      <c r="G36" s="18" t="s">
        <v>57</v>
      </c>
      <c r="H36" s="139"/>
    </row>
    <row r="37" spans="2:8" ht="20.25" thickTop="1" thickBot="1" x14ac:dyDescent="0.35">
      <c r="B37" s="118"/>
      <c r="C37" s="121"/>
      <c r="D37" s="136"/>
      <c r="E37" s="112"/>
      <c r="F37" s="18" t="s">
        <v>50</v>
      </c>
      <c r="G37" s="18" t="s">
        <v>55</v>
      </c>
      <c r="H37" s="139"/>
    </row>
    <row r="38" spans="2:8" ht="20.25" thickTop="1" thickBot="1" x14ac:dyDescent="0.35">
      <c r="B38" s="118"/>
      <c r="C38" s="121"/>
      <c r="D38" s="136"/>
      <c r="E38" s="112"/>
      <c r="F38" s="18" t="s">
        <v>51</v>
      </c>
      <c r="G38" s="18" t="s">
        <v>56</v>
      </c>
      <c r="H38" s="139"/>
    </row>
    <row r="39" spans="2:8" ht="20.25" thickTop="1" thickBot="1" x14ac:dyDescent="0.35">
      <c r="B39" s="118"/>
      <c r="C39" s="121"/>
      <c r="D39" s="136"/>
      <c r="E39" s="113"/>
      <c r="F39" s="18" t="s">
        <v>49</v>
      </c>
      <c r="G39" s="18" t="s">
        <v>54</v>
      </c>
      <c r="H39" s="139"/>
    </row>
    <row r="40" spans="2:8" ht="19.5" thickTop="1" thickBot="1" x14ac:dyDescent="0.3">
      <c r="B40" s="119"/>
      <c r="C40" s="122"/>
      <c r="D40" s="88"/>
      <c r="E40" s="59" t="s">
        <v>62</v>
      </c>
      <c r="F40" s="137" t="str">
        <f>LOOKUP("Tres",F35:F39,G35:G39)</f>
        <v>Valor3</v>
      </c>
      <c r="G40" s="137"/>
      <c r="H40" s="140"/>
    </row>
    <row r="41" spans="2:8" ht="45" customHeight="1" thickBot="1" x14ac:dyDescent="0.3"/>
    <row r="42" spans="2:8" ht="18.75" thickBot="1" x14ac:dyDescent="0.3">
      <c r="B42" s="9" t="s">
        <v>11</v>
      </c>
      <c r="C42" s="10" t="s">
        <v>66</v>
      </c>
      <c r="D42" s="10" t="s">
        <v>1</v>
      </c>
      <c r="E42" s="114" t="s">
        <v>2</v>
      </c>
      <c r="F42" s="115"/>
      <c r="G42" s="116"/>
      <c r="H42" s="11" t="s">
        <v>21</v>
      </c>
    </row>
    <row r="43" spans="2:8" ht="18.75" customHeight="1" thickBot="1" x14ac:dyDescent="0.35">
      <c r="B43" s="83">
        <v>12</v>
      </c>
      <c r="C43" s="76" t="s">
        <v>67</v>
      </c>
      <c r="D43" s="98" t="s">
        <v>68</v>
      </c>
      <c r="E43" s="101" t="s">
        <v>63</v>
      </c>
      <c r="F43" s="102"/>
      <c r="G43" s="41">
        <v>3</v>
      </c>
      <c r="H43" s="109" t="s">
        <v>83</v>
      </c>
    </row>
    <row r="44" spans="2:8" ht="20.25" thickTop="1" thickBot="1" x14ac:dyDescent="0.35">
      <c r="B44" s="96"/>
      <c r="C44" s="77"/>
      <c r="D44" s="99"/>
      <c r="E44" s="103"/>
      <c r="F44" s="104"/>
      <c r="G44" s="40">
        <v>-5</v>
      </c>
      <c r="H44" s="110"/>
    </row>
    <row r="45" spans="2:8" ht="20.25" thickTop="1" thickBot="1" x14ac:dyDescent="0.35">
      <c r="B45" s="96"/>
      <c r="C45" s="77"/>
      <c r="D45" s="99"/>
      <c r="E45" s="105"/>
      <c r="F45" s="106"/>
      <c r="G45" s="40">
        <v>8</v>
      </c>
      <c r="H45" s="110"/>
    </row>
    <row r="46" spans="2:8" ht="19.5" thickTop="1" thickBot="1" x14ac:dyDescent="0.3">
      <c r="B46" s="96"/>
      <c r="C46" s="97"/>
      <c r="D46" s="100"/>
      <c r="E46" s="107" t="s">
        <v>82</v>
      </c>
      <c r="F46" s="108"/>
      <c r="G46" s="60" t="b">
        <f>AND(G43&gt;0,G44&gt;0,G45&gt;0)</f>
        <v>0</v>
      </c>
      <c r="H46" s="110"/>
    </row>
    <row r="47" spans="2:8" ht="21.75" customHeight="1" thickBot="1" x14ac:dyDescent="0.35">
      <c r="B47" s="83">
        <v>13</v>
      </c>
      <c r="C47" s="85" t="s">
        <v>70</v>
      </c>
      <c r="D47" s="87" t="s">
        <v>72</v>
      </c>
      <c r="E47" s="89" t="s">
        <v>84</v>
      </c>
      <c r="F47" s="90"/>
      <c r="G47" s="58">
        <v>8</v>
      </c>
      <c r="H47" s="62" t="s">
        <v>85</v>
      </c>
    </row>
    <row r="48" spans="2:8" ht="42" customHeight="1" thickTop="1" thickBot="1" x14ac:dyDescent="0.3">
      <c r="B48" s="84"/>
      <c r="C48" s="86"/>
      <c r="D48" s="88"/>
      <c r="E48" s="91" t="s">
        <v>82</v>
      </c>
      <c r="F48" s="92"/>
      <c r="G48" s="61" t="str">
        <f>IF(G47&gt;0,"POSITIVO","NEGATIVO")</f>
        <v>POSITIVO</v>
      </c>
      <c r="H48" s="64"/>
    </row>
    <row r="49" spans="2:8" ht="21" customHeight="1" x14ac:dyDescent="0.3">
      <c r="B49" s="73">
        <v>14</v>
      </c>
      <c r="C49" s="76" t="s">
        <v>71</v>
      </c>
      <c r="D49" s="79" t="s">
        <v>69</v>
      </c>
      <c r="E49" s="68" t="s">
        <v>25</v>
      </c>
      <c r="F49" s="68"/>
      <c r="G49" s="43" t="s">
        <v>88</v>
      </c>
      <c r="H49" s="62" t="s">
        <v>90</v>
      </c>
    </row>
    <row r="50" spans="2:8" ht="18.75" x14ac:dyDescent="0.3">
      <c r="B50" s="74"/>
      <c r="C50" s="77"/>
      <c r="D50" s="80"/>
      <c r="E50" s="69" t="s">
        <v>26</v>
      </c>
      <c r="F50" s="69"/>
      <c r="G50" s="23" t="s">
        <v>27</v>
      </c>
      <c r="H50" s="63"/>
    </row>
    <row r="51" spans="2:8" ht="18.75" x14ac:dyDescent="0.3">
      <c r="B51" s="74"/>
      <c r="C51" s="77"/>
      <c r="D51" s="80"/>
      <c r="E51" s="69" t="s">
        <v>28</v>
      </c>
      <c r="F51" s="69"/>
      <c r="G51" s="42" t="e">
        <f>FIND(G49,G50,1)</f>
        <v>#VALUE!</v>
      </c>
      <c r="H51" s="63"/>
    </row>
    <row r="52" spans="2:8" ht="19.5" thickBot="1" x14ac:dyDescent="0.35">
      <c r="B52" s="75"/>
      <c r="C52" s="78"/>
      <c r="D52" s="81"/>
      <c r="E52" s="82" t="s">
        <v>86</v>
      </c>
      <c r="F52" s="82"/>
      <c r="G52" s="31">
        <f>IFERROR(FIND(G49,G50,1),15)</f>
        <v>15</v>
      </c>
      <c r="H52" s="64"/>
    </row>
    <row r="53" spans="2:8" ht="41.25" customHeight="1" thickBot="1" x14ac:dyDescent="0.3"/>
    <row r="54" spans="2:8" ht="18.75" thickBot="1" x14ac:dyDescent="0.3">
      <c r="B54" s="6" t="s">
        <v>11</v>
      </c>
      <c r="C54" s="7" t="s">
        <v>73</v>
      </c>
      <c r="D54" s="7" t="s">
        <v>1</v>
      </c>
      <c r="E54" s="70" t="s">
        <v>2</v>
      </c>
      <c r="F54" s="71"/>
      <c r="G54" s="72"/>
      <c r="H54" s="8" t="s">
        <v>21</v>
      </c>
    </row>
    <row r="55" spans="2:8" ht="108.75" thickBot="1" x14ac:dyDescent="0.3">
      <c r="B55" s="44">
        <v>15</v>
      </c>
      <c r="C55" s="45" t="s">
        <v>74</v>
      </c>
      <c r="D55" s="46" t="s">
        <v>75</v>
      </c>
      <c r="E55" s="65" t="s">
        <v>82</v>
      </c>
      <c r="F55" s="66"/>
      <c r="G55" s="45">
        <f>COUNTIF(E57:G61,"AZUL")</f>
        <v>5</v>
      </c>
      <c r="H55" s="47" t="s">
        <v>93</v>
      </c>
    </row>
    <row r="56" spans="2:8" ht="18.75" thickBot="1" x14ac:dyDescent="0.3">
      <c r="E56" s="67" t="s">
        <v>94</v>
      </c>
      <c r="F56" s="67"/>
      <c r="G56" s="67"/>
    </row>
    <row r="57" spans="2:8" ht="18.75" x14ac:dyDescent="0.3">
      <c r="D57" s="2"/>
      <c r="E57" s="48" t="s">
        <v>87</v>
      </c>
      <c r="F57" s="43" t="s">
        <v>87</v>
      </c>
      <c r="G57" s="49" t="s">
        <v>91</v>
      </c>
    </row>
    <row r="58" spans="2:8" ht="18.75" x14ac:dyDescent="0.3">
      <c r="E58" s="50" t="s">
        <v>91</v>
      </c>
      <c r="F58" s="42" t="s">
        <v>87</v>
      </c>
      <c r="G58" s="51" t="s">
        <v>91</v>
      </c>
    </row>
    <row r="59" spans="2:8" ht="18.75" x14ac:dyDescent="0.3">
      <c r="E59" s="50" t="s">
        <v>92</v>
      </c>
      <c r="F59" s="42" t="s">
        <v>91</v>
      </c>
      <c r="G59" s="51" t="s">
        <v>92</v>
      </c>
    </row>
    <row r="60" spans="2:8" ht="18.75" x14ac:dyDescent="0.3">
      <c r="E60" s="50" t="s">
        <v>92</v>
      </c>
      <c r="F60" s="42" t="s">
        <v>87</v>
      </c>
      <c r="G60" s="51" t="s">
        <v>92</v>
      </c>
    </row>
    <row r="61" spans="2:8" ht="19.5" thickBot="1" x14ac:dyDescent="0.35">
      <c r="E61" s="52" t="s">
        <v>91</v>
      </c>
      <c r="F61" s="21" t="s">
        <v>92</v>
      </c>
      <c r="G61" s="53" t="s">
        <v>87</v>
      </c>
    </row>
    <row r="65" spans="3:4" ht="26.25" x14ac:dyDescent="0.4">
      <c r="C65" s="14" t="s">
        <v>95</v>
      </c>
    </row>
    <row r="66" spans="3:4" ht="26.25" x14ac:dyDescent="0.4">
      <c r="C66" s="14"/>
    </row>
    <row r="67" spans="3:4" x14ac:dyDescent="0.25">
      <c r="C67" s="54" t="s">
        <v>99</v>
      </c>
      <c r="D67" s="54" t="s">
        <v>2</v>
      </c>
    </row>
    <row r="68" spans="3:4" ht="46.5" customHeight="1" x14ac:dyDescent="0.25">
      <c r="C68" s="56" t="s">
        <v>96</v>
      </c>
      <c r="D68" s="57" t="s">
        <v>100</v>
      </c>
    </row>
    <row r="69" spans="3:4" ht="46.5" customHeight="1" x14ac:dyDescent="0.25">
      <c r="C69" s="55" t="s">
        <v>97</v>
      </c>
      <c r="D69" s="57" t="s">
        <v>101</v>
      </c>
    </row>
    <row r="70" spans="3:4" ht="46.5" customHeight="1" x14ac:dyDescent="0.25">
      <c r="C70" s="55" t="s">
        <v>98</v>
      </c>
      <c r="D70" s="57" t="s">
        <v>102</v>
      </c>
    </row>
  </sheetData>
  <sortState ref="F32:G35">
    <sortCondition ref="F31:F35"/>
  </sortState>
  <mergeCells count="91">
    <mergeCell ref="B6:B8"/>
    <mergeCell ref="H29:H31"/>
    <mergeCell ref="H6:H8"/>
    <mergeCell ref="H16:H19"/>
    <mergeCell ref="B20:B22"/>
    <mergeCell ref="C20:C22"/>
    <mergeCell ref="D20:D22"/>
    <mergeCell ref="H20:H22"/>
    <mergeCell ref="E19:F19"/>
    <mergeCell ref="E20:F20"/>
    <mergeCell ref="E21:F21"/>
    <mergeCell ref="E22:F22"/>
    <mergeCell ref="B16:B19"/>
    <mergeCell ref="C16:C19"/>
    <mergeCell ref="D16:D19"/>
    <mergeCell ref="D6:D8"/>
    <mergeCell ref="C6:C8"/>
    <mergeCell ref="H27:H28"/>
    <mergeCell ref="F34:G34"/>
    <mergeCell ref="B23:B24"/>
    <mergeCell ref="C23:C24"/>
    <mergeCell ref="D23:D24"/>
    <mergeCell ref="H23:H24"/>
    <mergeCell ref="B25:B26"/>
    <mergeCell ref="C25:C26"/>
    <mergeCell ref="D25:D26"/>
    <mergeCell ref="H25:H26"/>
    <mergeCell ref="E23:F23"/>
    <mergeCell ref="E24:F24"/>
    <mergeCell ref="B29:B31"/>
    <mergeCell ref="C29:C31"/>
    <mergeCell ref="D29:D31"/>
    <mergeCell ref="G29:G30"/>
    <mergeCell ref="E33:G33"/>
    <mergeCell ref="E17:F17"/>
    <mergeCell ref="E18:F18"/>
    <mergeCell ref="B27:B28"/>
    <mergeCell ref="C27:C28"/>
    <mergeCell ref="D27:D28"/>
    <mergeCell ref="E28:F28"/>
    <mergeCell ref="E29:F30"/>
    <mergeCell ref="E31:F31"/>
    <mergeCell ref="B34:B40"/>
    <mergeCell ref="C34:C40"/>
    <mergeCell ref="D34:D40"/>
    <mergeCell ref="F40:G40"/>
    <mergeCell ref="H34:H40"/>
    <mergeCell ref="E4:G4"/>
    <mergeCell ref="E7:F7"/>
    <mergeCell ref="E8:F8"/>
    <mergeCell ref="E9:G9"/>
    <mergeCell ref="E16:F16"/>
    <mergeCell ref="E15:G15"/>
    <mergeCell ref="E10:F10"/>
    <mergeCell ref="E11:F11"/>
    <mergeCell ref="E12:F12"/>
    <mergeCell ref="E13:F13"/>
    <mergeCell ref="E5:G5"/>
    <mergeCell ref="E6:F6"/>
    <mergeCell ref="H47:H48"/>
    <mergeCell ref="H10:H13"/>
    <mergeCell ref="B43:B46"/>
    <mergeCell ref="C43:C46"/>
    <mergeCell ref="D43:D46"/>
    <mergeCell ref="E43:F45"/>
    <mergeCell ref="E46:F46"/>
    <mergeCell ref="H43:H46"/>
    <mergeCell ref="E34:E39"/>
    <mergeCell ref="E42:G42"/>
    <mergeCell ref="B10:B13"/>
    <mergeCell ref="C10:C13"/>
    <mergeCell ref="D10:D13"/>
    <mergeCell ref="E25:F25"/>
    <mergeCell ref="E26:F26"/>
    <mergeCell ref="E27:F27"/>
    <mergeCell ref="B49:B52"/>
    <mergeCell ref="C49:C52"/>
    <mergeCell ref="D49:D52"/>
    <mergeCell ref="E52:F52"/>
    <mergeCell ref="B47:B48"/>
    <mergeCell ref="C47:C48"/>
    <mergeCell ref="D47:D48"/>
    <mergeCell ref="E47:F47"/>
    <mergeCell ref="E48:F48"/>
    <mergeCell ref="H49:H52"/>
    <mergeCell ref="E55:F55"/>
    <mergeCell ref="E56:G56"/>
    <mergeCell ref="E49:F49"/>
    <mergeCell ref="E50:F50"/>
    <mergeCell ref="E51:F51"/>
    <mergeCell ref="E54:G54"/>
  </mergeCells>
  <hyperlinks>
    <hyperlink ref="D68" location="FUNCIONES!A1" display="Enlace a la celda A1" xr:uid="{00000000-0004-0000-0000-000000000000}"/>
    <hyperlink ref="D69" r:id="rId1" xr:uid="{00000000-0004-0000-0000-000001000000}"/>
    <hyperlink ref="D70" r:id="rId2" location="FINAL!A242" xr:uid="{00000000-0004-0000-0000-000002000000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Rasso</dc:creator>
  <cp:lastModifiedBy>Leithold</cp:lastModifiedBy>
  <dcterms:created xsi:type="dcterms:W3CDTF">2012-02-16T04:14:17Z</dcterms:created>
  <dcterms:modified xsi:type="dcterms:W3CDTF">2018-04-26T14:46:09Z</dcterms:modified>
</cp:coreProperties>
</file>